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203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19" i="1" l="1"/>
  <c r="N19" i="1"/>
  <c r="K19" i="1"/>
  <c r="H19" i="1"/>
  <c r="E19" i="1"/>
  <c r="Q18" i="1"/>
  <c r="N18" i="1"/>
  <c r="K18" i="1"/>
  <c r="H18" i="1"/>
  <c r="E18" i="1"/>
  <c r="Q17" i="1"/>
  <c r="N17" i="1"/>
  <c r="K17" i="1"/>
  <c r="H17" i="1"/>
  <c r="E17" i="1"/>
  <c r="Q16" i="1"/>
  <c r="N16" i="1"/>
  <c r="K16" i="1"/>
  <c r="H16" i="1"/>
  <c r="E16" i="1"/>
  <c r="Q15" i="1"/>
  <c r="N15" i="1"/>
  <c r="K15" i="1"/>
  <c r="H15" i="1"/>
  <c r="E15" i="1"/>
  <c r="Q14" i="1"/>
  <c r="N14" i="1"/>
  <c r="K14" i="1"/>
  <c r="H14" i="1"/>
  <c r="E14" i="1"/>
  <c r="Q20" i="1"/>
  <c r="N20" i="1"/>
  <c r="K20" i="1"/>
  <c r="H20" i="1"/>
  <c r="E20" i="1"/>
  <c r="R16" i="1" l="1"/>
  <c r="L15" i="1"/>
  <c r="I14" i="1"/>
  <c r="O15" i="1"/>
  <c r="F14" i="1"/>
  <c r="F17" i="1"/>
  <c r="L14" i="1"/>
  <c r="R15" i="1"/>
  <c r="O14" i="1"/>
  <c r="F16" i="1"/>
  <c r="O17" i="1"/>
  <c r="R14" i="1"/>
  <c r="R19" i="1"/>
  <c r="K11" i="1"/>
  <c r="K12" i="1"/>
  <c r="K13" i="1"/>
  <c r="E12" i="1"/>
  <c r="C4" i="1"/>
  <c r="L16" i="1" s="1"/>
  <c r="Q13" i="1"/>
  <c r="N13" i="1"/>
  <c r="H13" i="1"/>
  <c r="E13" i="1"/>
  <c r="Q12" i="1"/>
  <c r="N12" i="1"/>
  <c r="H12" i="1"/>
  <c r="Q11" i="1"/>
  <c r="N11" i="1"/>
  <c r="H11" i="1"/>
  <c r="E11" i="1"/>
  <c r="O19" i="1" l="1"/>
  <c r="F18" i="1"/>
  <c r="I15" i="1"/>
  <c r="O16" i="1"/>
  <c r="L19" i="1"/>
  <c r="I19" i="1"/>
  <c r="I18" i="1"/>
  <c r="I20" i="1"/>
  <c r="F15" i="1"/>
  <c r="R17" i="1"/>
  <c r="F19" i="1"/>
  <c r="R18" i="1"/>
  <c r="O18" i="1"/>
  <c r="I16" i="1"/>
  <c r="L17" i="1"/>
  <c r="I17" i="1"/>
  <c r="L18" i="1"/>
  <c r="F20" i="1"/>
  <c r="O20" i="1"/>
  <c r="L20" i="1"/>
  <c r="R20" i="1"/>
  <c r="F13" i="1"/>
  <c r="O13" i="1"/>
  <c r="R12" i="1"/>
  <c r="R13" i="1"/>
  <c r="F12" i="1"/>
  <c r="I11" i="1"/>
  <c r="F11" i="1"/>
  <c r="L11" i="1"/>
  <c r="I12" i="1"/>
  <c r="I13" i="1"/>
  <c r="L12" i="1"/>
  <c r="O11" i="1"/>
  <c r="L13" i="1"/>
  <c r="O12" i="1"/>
  <c r="R11" i="1"/>
</calcChain>
</file>

<file path=xl/sharedStrings.xml><?xml version="1.0" encoding="utf-8"?>
<sst xmlns="http://schemas.openxmlformats.org/spreadsheetml/2006/main" count="18" uniqueCount="10">
  <si>
    <t>Base Capital</t>
  </si>
  <si>
    <t>No of Years:</t>
  </si>
  <si>
    <t>Payments</t>
  </si>
  <si>
    <t xml:space="preserve">Monthly </t>
  </si>
  <si>
    <t>Inflation Rate:</t>
  </si>
  <si>
    <t>Start Date:</t>
  </si>
  <si>
    <t>End Date:</t>
  </si>
  <si>
    <t>Today's $</t>
  </si>
  <si>
    <t>Tomorrow's $</t>
  </si>
  <si>
    <t>Annual Return: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</si>
</sst>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164" formatCode="&quot;$&quot;#,##0"/>
    <numFmt numFmtId="165" formatCode="[$-C09]dd\-mmm\-yy;@"/>
    <numFmt numFmtId="166" formatCode="0.0%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6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9" fontId="1" fillId="0" borderId="3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0"/>
  <sheetViews>
    <sheetView showGridLines="0" tabSelected="1" workbookViewId="0">
      <selection activeCell="K30" sqref="K30"/>
    </sheetView>
  </sheetViews>
  <sheetFormatPr defaultRowHeight="15" x14ac:dyDescent="0.25"/>
  <cols>
    <col min="1" max="1" width="3.28515625" style="1" customWidth="1"/>
    <col min="2" max="2" width="11.42578125" style="1" customWidth="1"/>
    <col min="3" max="3" width="10.140625" style="1" customWidth="1"/>
    <col min="4" max="4" width="11.42578125" style="1" hidden="1" customWidth="1"/>
    <col min="5" max="5" width="12.7109375" style="1" customWidth="1"/>
    <col min="6" max="6" width="9.85546875" style="1" customWidth="1"/>
    <col min="7" max="7" width="11.42578125" style="1" hidden="1" customWidth="1"/>
    <col min="8" max="8" width="12.42578125" style="1" customWidth="1"/>
    <col min="9" max="9" width="10.42578125" style="1" customWidth="1"/>
    <col min="10" max="10" width="11.42578125" style="1" hidden="1" customWidth="1"/>
    <col min="11" max="11" width="12.5703125" style="1" customWidth="1"/>
    <col min="12" max="12" width="10" style="1" customWidth="1"/>
    <col min="13" max="13" width="11.42578125" style="1" hidden="1" customWidth="1"/>
    <col min="14" max="14" width="12.85546875" style="1" customWidth="1"/>
    <col min="15" max="15" width="10.85546875" style="1" customWidth="1"/>
    <col min="16" max="16" width="12.5703125" style="1" hidden="1" customWidth="1"/>
    <col min="17" max="17" width="12.5703125" style="1" customWidth="1"/>
    <col min="18" max="18" width="11.42578125" style="1" customWidth="1"/>
    <col min="19" max="19" width="11.85546875" style="1" hidden="1" customWidth="1"/>
    <col min="20" max="20" width="11.42578125" style="1" customWidth="1"/>
    <col min="21" max="21" width="13.140625" style="1" customWidth="1"/>
    <col min="22" max="22" width="12" style="1" customWidth="1"/>
    <col min="23" max="23" width="11.42578125" style="1" hidden="1" customWidth="1"/>
    <col min="24" max="24" width="13.5703125" style="1" customWidth="1"/>
    <col min="25" max="26" width="11.42578125" style="1" customWidth="1"/>
    <col min="27" max="27" width="13.85546875" style="1" customWidth="1"/>
    <col min="28" max="28" width="13.7109375" style="1" customWidth="1"/>
    <col min="29" max="29" width="15" style="1" customWidth="1"/>
    <col min="30" max="30" width="16.140625" style="1" customWidth="1"/>
    <col min="31" max="31" width="15.5703125" style="1" customWidth="1"/>
    <col min="32" max="16384" width="9.140625" style="1"/>
  </cols>
  <sheetData>
    <row r="2" spans="2:19" x14ac:dyDescent="0.25">
      <c r="B2" s="1" t="s">
        <v>1</v>
      </c>
      <c r="C2" s="1">
        <v>20</v>
      </c>
    </row>
    <row r="3" spans="2:19" x14ac:dyDescent="0.25">
      <c r="B3" s="1" t="s">
        <v>5</v>
      </c>
      <c r="C3" s="7">
        <v>41033</v>
      </c>
    </row>
    <row r="4" spans="2:19" x14ac:dyDescent="0.25">
      <c r="B4" s="1" t="s">
        <v>6</v>
      </c>
      <c r="C4" s="7">
        <f>C3+C2*365.25</f>
        <v>48338</v>
      </c>
    </row>
    <row r="5" spans="2:19" x14ac:dyDescent="0.25">
      <c r="B5" s="1" t="s">
        <v>4</v>
      </c>
      <c r="C5" s="2">
        <v>0.04</v>
      </c>
    </row>
    <row r="7" spans="2:19" x14ac:dyDescent="0.25">
      <c r="E7" s="10"/>
    </row>
    <row r="8" spans="2:19" x14ac:dyDescent="0.25">
      <c r="B8" s="12"/>
      <c r="C8" s="13" t="s">
        <v>9</v>
      </c>
      <c r="D8" s="14"/>
      <c r="E8" s="14">
        <v>0</v>
      </c>
      <c r="F8" s="15"/>
      <c r="G8" s="14"/>
      <c r="H8" s="16">
        <v>0.02</v>
      </c>
      <c r="I8" s="15"/>
      <c r="J8" s="14"/>
      <c r="K8" s="16">
        <v>2.5000000000000001E-2</v>
      </c>
      <c r="L8" s="15"/>
      <c r="M8" s="14"/>
      <c r="N8" s="16">
        <v>3.5000000000000003E-2</v>
      </c>
      <c r="O8" s="15"/>
      <c r="P8" s="14"/>
      <c r="Q8" s="14">
        <v>0.04</v>
      </c>
      <c r="R8" s="15"/>
      <c r="S8" s="3"/>
    </row>
    <row r="9" spans="2:19" x14ac:dyDescent="0.25">
      <c r="B9" s="17"/>
      <c r="C9" s="11" t="s">
        <v>3</v>
      </c>
      <c r="D9" s="18"/>
      <c r="E9" s="19" t="s">
        <v>8</v>
      </c>
      <c r="F9" s="8" t="s">
        <v>7</v>
      </c>
      <c r="G9" s="18"/>
      <c r="H9" s="19" t="s">
        <v>8</v>
      </c>
      <c r="I9" s="8" t="s">
        <v>7</v>
      </c>
      <c r="J9" s="18"/>
      <c r="K9" s="19" t="s">
        <v>8</v>
      </c>
      <c r="L9" s="8" t="s">
        <v>7</v>
      </c>
      <c r="M9" s="18"/>
      <c r="N9" s="19" t="s">
        <v>8</v>
      </c>
      <c r="O9" s="8" t="s">
        <v>7</v>
      </c>
      <c r="P9" s="18"/>
      <c r="Q9" s="19" t="s">
        <v>8</v>
      </c>
      <c r="R9" s="8" t="s">
        <v>7</v>
      </c>
      <c r="S9" s="3"/>
    </row>
    <row r="10" spans="2:19" x14ac:dyDescent="0.25">
      <c r="B10" s="20" t="s">
        <v>0</v>
      </c>
      <c r="C10" s="8" t="s">
        <v>2</v>
      </c>
      <c r="D10" s="4"/>
      <c r="E10" s="4"/>
      <c r="F10" s="9"/>
      <c r="G10" s="4"/>
      <c r="H10" s="4"/>
      <c r="I10" s="9"/>
      <c r="J10" s="4"/>
      <c r="K10" s="4"/>
      <c r="L10" s="9"/>
      <c r="M10" s="4"/>
      <c r="N10" s="4"/>
      <c r="O10" s="9"/>
      <c r="P10" s="4"/>
      <c r="Q10" s="4"/>
      <c r="R10" s="9"/>
    </row>
    <row r="11" spans="2:19" x14ac:dyDescent="0.25">
      <c r="B11" s="21">
        <v>0</v>
      </c>
      <c r="C11" s="6">
        <v>100</v>
      </c>
      <c r="D11" s="5">
        <v>0</v>
      </c>
      <c r="E11" s="5">
        <f>FV(E$8/12,$C$2*12,-$C11,-$B11,1)</f>
        <v>24000</v>
      </c>
      <c r="F11" s="5">
        <f>XNPV($C$5, D11:E11, $C$3:$C$4)</f>
        <v>10947.40341660768</v>
      </c>
      <c r="G11" s="5">
        <v>0</v>
      </c>
      <c r="H11" s="5">
        <f>FV(H$8/12,$C$2*12,-$C11,-$B11,1)</f>
        <v>29528.816241694749</v>
      </c>
      <c r="I11" s="5">
        <f>XNPV($C$5, G11:H11, $C$3:$C$4)</f>
        <v>13469.327658862894</v>
      </c>
      <c r="J11" s="5">
        <v>0</v>
      </c>
      <c r="K11" s="5">
        <f>FV(K$8/12,$C$2*12,-$C11,-$B11,1)</f>
        <v>31162.2572196111</v>
      </c>
      <c r="L11" s="5">
        <f>XNPV($C$5, J11:K11, $C$3:$C$4)</f>
        <v>14214.408381465746</v>
      </c>
      <c r="M11" s="5">
        <v>0</v>
      </c>
      <c r="N11" s="5">
        <f>FV(N$8/12,$C$2*12,-$C11,-$B11,1)</f>
        <v>34788.097114622309</v>
      </c>
      <c r="O11" s="5">
        <f>XNPV($C$5, M11:N11, $C$3:$C$4)</f>
        <v>15868.305550412335</v>
      </c>
      <c r="P11" s="5">
        <v>0</v>
      </c>
      <c r="Q11" s="5">
        <f>FV(Q$8/12,$C$2*12,-$C11,-$B11,1)</f>
        <v>36799.720817689755</v>
      </c>
      <c r="R11" s="22">
        <f t="shared" ref="R11:R13" si="0">XNPV($C$5, P11:Q11, $C$3:$C$4)</f>
        <v>16785.891225407733</v>
      </c>
      <c r="S11" s="5">
        <v>0</v>
      </c>
    </row>
    <row r="12" spans="2:19" x14ac:dyDescent="0.25">
      <c r="B12" s="21">
        <v>20000</v>
      </c>
      <c r="C12" s="6"/>
      <c r="D12" s="5">
        <v>0</v>
      </c>
      <c r="E12" s="5">
        <f>FV(E$8/12,$C$2*12,-$C12,-$B12,1)</f>
        <v>20000</v>
      </c>
      <c r="F12" s="5">
        <f t="shared" ref="F12:F13" si="1">XNPV($C$5, D12:E12, $C$3:$C$4)</f>
        <v>9122.8361805063996</v>
      </c>
      <c r="G12" s="5">
        <v>0</v>
      </c>
      <c r="H12" s="5">
        <f>FV(H$8/12,$C$2*12,-$C12,-$B12,1)</f>
        <v>29826.56114532271</v>
      </c>
      <c r="I12" s="5">
        <f t="shared" ref="I12:I13" si="2">XNPV($C$5, G12:H12, $C$3:$C$4)</f>
        <v>13605.141557831823</v>
      </c>
      <c r="J12" s="5">
        <v>0</v>
      </c>
      <c r="K12" s="5">
        <f>FV(K$8/12,$C$2*12,-$C12,-$B12,1)</f>
        <v>32957.279509193802</v>
      </c>
      <c r="L12" s="5">
        <f t="shared" ref="L12:L13" si="3">XNPV($C$5, J12:K12, $C$3:$C$4)</f>
        <v>15033.193095876772</v>
      </c>
      <c r="M12" s="5">
        <v>0</v>
      </c>
      <c r="N12" s="5">
        <f>FV(N$8/12,$C$2*12,-$C12,-$B12,1)</f>
        <v>40234.040698160046</v>
      </c>
      <c r="O12" s="5">
        <f t="shared" ref="O12:O13" si="4">XNPV($C$5, M12:N12, $C$3:$C$4)</f>
        <v>18352.428108457072</v>
      </c>
      <c r="P12" s="5">
        <v>0</v>
      </c>
      <c r="Q12" s="5">
        <f>FV(Q$8/12,$C$2*12,-$C12,-$B12,1)</f>
        <v>44451.641739328741</v>
      </c>
      <c r="R12" s="22">
        <f t="shared" si="0"/>
        <v>20276.252277122836</v>
      </c>
      <c r="S12" s="5">
        <v>0</v>
      </c>
    </row>
    <row r="13" spans="2:19" x14ac:dyDescent="0.25">
      <c r="B13" s="21"/>
      <c r="C13" s="6">
        <v>100</v>
      </c>
      <c r="D13" s="5">
        <v>0</v>
      </c>
      <c r="E13" s="5">
        <f>FV(E$8/12,$C$2*12,-$C13,-$B12,1)</f>
        <v>44000</v>
      </c>
      <c r="F13" s="5">
        <f t="shared" si="1"/>
        <v>20070.23959711408</v>
      </c>
      <c r="G13" s="5">
        <v>0</v>
      </c>
      <c r="H13" s="5">
        <f>FV(H$8/12,$C$2*12,-$C13,-$B12,1)</f>
        <v>59355.377387017463</v>
      </c>
      <c r="I13" s="5">
        <f t="shared" si="2"/>
        <v>27074.469216694717</v>
      </c>
      <c r="J13" s="5">
        <v>0</v>
      </c>
      <c r="K13" s="5">
        <f>FV(K$8/12,$C$2*12,-$C13,-$B12,1)</f>
        <v>64119.536728804902</v>
      </c>
      <c r="L13" s="5">
        <f t="shared" si="3"/>
        <v>29247.60147734252</v>
      </c>
      <c r="M13" s="5">
        <v>0</v>
      </c>
      <c r="N13" s="5">
        <f>FV(N$8/12,$C$2*12,-$C13,-$B12,1)</f>
        <v>75022.137812782355</v>
      </c>
      <c r="O13" s="5">
        <f t="shared" si="4"/>
        <v>34220.733658869409</v>
      </c>
      <c r="P13" s="5">
        <v>0</v>
      </c>
      <c r="Q13" s="5">
        <f>FV(Q$8/12,$C$2*12,-$C13,-$B12,1)</f>
        <v>81251.362557018496</v>
      </c>
      <c r="R13" s="22">
        <f t="shared" si="0"/>
        <v>37062.143502530569</v>
      </c>
      <c r="S13" s="5">
        <v>0</v>
      </c>
    </row>
    <row r="14" spans="2:19" x14ac:dyDescent="0.25">
      <c r="B14" s="21">
        <v>50000</v>
      </c>
      <c r="C14" s="6"/>
      <c r="D14" s="5">
        <v>0</v>
      </c>
      <c r="E14" s="5">
        <f t="shared" ref="E14" si="5">FV(E$8/12,$C$2*12,-$C14,-$B14,1)</f>
        <v>50000</v>
      </c>
      <c r="F14" s="5">
        <f t="shared" ref="F14:F19" si="6">XNPV($C$5, D14:E14, $C$3:$C$4)</f>
        <v>22807.090451266002</v>
      </c>
      <c r="G14" s="5">
        <v>0</v>
      </c>
      <c r="H14" s="5">
        <f t="shared" ref="H14" si="7">FV(H$8/12,$C$2*12,-$C14,-$B14,1)</f>
        <v>74566.402863306779</v>
      </c>
      <c r="I14" s="5">
        <f t="shared" ref="I14:I19" si="8">XNPV($C$5, G14:H14, $C$3:$C$4)</f>
        <v>34012.853894579559</v>
      </c>
      <c r="J14" s="5">
        <v>0</v>
      </c>
      <c r="K14" s="5">
        <f t="shared" ref="K14" si="9">FV(K$8/12,$C$2*12,-$C14,-$B14,1)</f>
        <v>82393.198772984513</v>
      </c>
      <c r="L14" s="5">
        <f t="shared" ref="L14:L19" si="10">XNPV($C$5, J14:K14, $C$3:$C$4)</f>
        <v>37582.982739691935</v>
      </c>
      <c r="M14" s="5">
        <v>0</v>
      </c>
      <c r="N14" s="5">
        <f t="shared" ref="N14" si="11">FV(N$8/12,$C$2*12,-$C14,-$B14,1)</f>
        <v>100585.10174540011</v>
      </c>
      <c r="O14" s="5">
        <f t="shared" ref="O14:O19" si="12">XNPV($C$5, M14:N14, $C$3:$C$4)</f>
        <v>45881.070271142678</v>
      </c>
      <c r="P14" s="5">
        <v>0</v>
      </c>
      <c r="Q14" s="5">
        <f t="shared" ref="Q14" si="13">FV(Q$8/12,$C$2*12,-$C14,-$B14,1)</f>
        <v>111129.10434832187</v>
      </c>
      <c r="R14" s="22">
        <f t="shared" ref="R14:R19" si="14">XNPV($C$5, P14:Q14, $C$3:$C$4)</f>
        <v>50690.630692807092</v>
      </c>
      <c r="S14" s="5">
        <v>0</v>
      </c>
    </row>
    <row r="15" spans="2:19" x14ac:dyDescent="0.25">
      <c r="B15" s="21"/>
      <c r="C15" s="6">
        <v>100</v>
      </c>
      <c r="D15" s="5">
        <v>0</v>
      </c>
      <c r="E15" s="5">
        <f t="shared" ref="E15" si="15">FV(E$8/12,$C$2*12,-$C15,-$B14,1)</f>
        <v>74000</v>
      </c>
      <c r="F15" s="5">
        <f t="shared" si="6"/>
        <v>33754.49386787368</v>
      </c>
      <c r="G15" s="5">
        <v>0</v>
      </c>
      <c r="H15" s="5">
        <f t="shared" ref="H15" si="16">FV(H$8/12,$C$2*12,-$C15,-$B14,1)</f>
        <v>104095.21910500152</v>
      </c>
      <c r="I15" s="5">
        <f t="shared" si="8"/>
        <v>47482.181553442446</v>
      </c>
      <c r="J15" s="5">
        <v>0</v>
      </c>
      <c r="K15" s="5">
        <f t="shared" ref="K15" si="17">FV(K$8/12,$C$2*12,-$C15,-$B14,1)</f>
        <v>113555.45599259561</v>
      </c>
      <c r="L15" s="5">
        <f t="shared" si="10"/>
        <v>51797.391121157678</v>
      </c>
      <c r="M15" s="5">
        <v>0</v>
      </c>
      <c r="N15" s="5">
        <f t="shared" ref="N15" si="18">FV(N$8/12,$C$2*12,-$C15,-$B14,1)</f>
        <v>135373.19886002241</v>
      </c>
      <c r="O15" s="5">
        <f t="shared" si="12"/>
        <v>61749.375821555011</v>
      </c>
      <c r="P15" s="5">
        <v>0</v>
      </c>
      <c r="Q15" s="5">
        <f t="shared" ref="Q15" si="19">FV(Q$8/12,$C$2*12,-$C15,-$B14,1)</f>
        <v>147928.82516601164</v>
      </c>
      <c r="R15" s="22">
        <f t="shared" si="14"/>
        <v>67476.521918214828</v>
      </c>
      <c r="S15" s="5">
        <v>0</v>
      </c>
    </row>
    <row r="16" spans="2:19" x14ac:dyDescent="0.25">
      <c r="B16" s="21">
        <v>75000</v>
      </c>
      <c r="C16" s="6"/>
      <c r="D16" s="5">
        <v>0</v>
      </c>
      <c r="E16" s="5">
        <f t="shared" ref="E16" si="20">FV(E$8/12,$C$2*12,-$C16,-$B16,1)</f>
        <v>75000</v>
      </c>
      <c r="F16" s="5">
        <f t="shared" si="6"/>
        <v>34210.635676899001</v>
      </c>
      <c r="G16" s="5">
        <v>0</v>
      </c>
      <c r="H16" s="5">
        <f t="shared" ref="H16" si="21">FV(H$8/12,$C$2*12,-$C16,-$B16,1)</f>
        <v>111849.60429496017</v>
      </c>
      <c r="I16" s="5">
        <f t="shared" si="8"/>
        <v>51019.280841869338</v>
      </c>
      <c r="J16" s="5">
        <v>0</v>
      </c>
      <c r="K16" s="5">
        <f t="shared" ref="K16" si="22">FV(K$8/12,$C$2*12,-$C16,-$B16,1)</f>
        <v>123589.79815947676</v>
      </c>
      <c r="L16" s="5">
        <f t="shared" si="10"/>
        <v>56374.474109537899</v>
      </c>
      <c r="M16" s="5">
        <v>0</v>
      </c>
      <c r="N16" s="5">
        <f t="shared" ref="N16" si="23">FV(N$8/12,$C$2*12,-$C16,-$B16,1)</f>
        <v>150877.65261810017</v>
      </c>
      <c r="O16" s="5">
        <f t="shared" si="12"/>
        <v>68821.605406714021</v>
      </c>
      <c r="P16" s="5">
        <v>0</v>
      </c>
      <c r="Q16" s="5">
        <f t="shared" ref="Q16" si="24">FV(Q$8/12,$C$2*12,-$C16,-$B16,1)</f>
        <v>166693.65652248278</v>
      </c>
      <c r="R16" s="22">
        <f t="shared" si="14"/>
        <v>76035.946039210627</v>
      </c>
      <c r="S16" s="5">
        <v>0</v>
      </c>
    </row>
    <row r="17" spans="2:19" x14ac:dyDescent="0.25">
      <c r="B17" s="21"/>
      <c r="C17" s="6">
        <v>100</v>
      </c>
      <c r="D17" s="5">
        <v>0</v>
      </c>
      <c r="E17" s="5">
        <f t="shared" ref="E17" si="25">FV(E$8/12,$C$2*12,-$C17,-$B16,1)</f>
        <v>99000</v>
      </c>
      <c r="F17" s="5">
        <f t="shared" si="6"/>
        <v>45158.039093506683</v>
      </c>
      <c r="G17" s="5">
        <v>0</v>
      </c>
      <c r="H17" s="5">
        <f t="shared" ref="H17" si="26">FV(H$8/12,$C$2*12,-$C17,-$B16,1)</f>
        <v>141378.42053665491</v>
      </c>
      <c r="I17" s="5">
        <f t="shared" si="8"/>
        <v>64488.608500732225</v>
      </c>
      <c r="J17" s="5">
        <v>0</v>
      </c>
      <c r="K17" s="5">
        <f t="shared" ref="K17" si="27">FV(K$8/12,$C$2*12,-$C17,-$B16,1)</f>
        <v>154752.05537908786</v>
      </c>
      <c r="L17" s="5">
        <f t="shared" si="10"/>
        <v>70588.882491003649</v>
      </c>
      <c r="M17" s="5">
        <v>0</v>
      </c>
      <c r="N17" s="5">
        <f t="shared" ref="N17" si="28">FV(N$8/12,$C$2*12,-$C17,-$B16,1)</f>
        <v>185665.74973272247</v>
      </c>
      <c r="O17" s="5">
        <f t="shared" si="12"/>
        <v>84689.910957126354</v>
      </c>
      <c r="P17" s="5">
        <v>0</v>
      </c>
      <c r="Q17" s="5">
        <f t="shared" ref="Q17" si="29">FV(Q$8/12,$C$2*12,-$C17,-$B16,1)</f>
        <v>203493.37734017253</v>
      </c>
      <c r="R17" s="22">
        <f t="shared" si="14"/>
        <v>92821.837264618371</v>
      </c>
      <c r="S17" s="5">
        <v>0</v>
      </c>
    </row>
    <row r="18" spans="2:19" x14ac:dyDescent="0.25">
      <c r="B18" s="21">
        <v>100000</v>
      </c>
      <c r="C18" s="6"/>
      <c r="D18" s="5">
        <v>0</v>
      </c>
      <c r="E18" s="5">
        <f t="shared" ref="E18" si="30">FV(E$8/12,$C$2*12,-$C18,-$B18,1)</f>
        <v>100000</v>
      </c>
      <c r="F18" s="5">
        <f t="shared" si="6"/>
        <v>45614.180902532004</v>
      </c>
      <c r="G18" s="5">
        <v>0</v>
      </c>
      <c r="H18" s="5">
        <f t="shared" ref="H18" si="31">FV(H$8/12,$C$2*12,-$C18,-$B18,1)</f>
        <v>149132.80572661356</v>
      </c>
      <c r="I18" s="5">
        <f t="shared" si="8"/>
        <v>68025.707789159118</v>
      </c>
      <c r="J18" s="5">
        <v>0</v>
      </c>
      <c r="K18" s="5">
        <f t="shared" ref="K18" si="32">FV(K$8/12,$C$2*12,-$C18,-$B18,1)</f>
        <v>164786.39754596903</v>
      </c>
      <c r="L18" s="5">
        <f t="shared" si="10"/>
        <v>75165.965479383871</v>
      </c>
      <c r="M18" s="5">
        <v>0</v>
      </c>
      <c r="N18" s="5">
        <f t="shared" ref="N18" si="33">FV(N$8/12,$C$2*12,-$C18,-$B18,1)</f>
        <v>201170.20349080022</v>
      </c>
      <c r="O18" s="5">
        <f t="shared" si="12"/>
        <v>91762.140542285357</v>
      </c>
      <c r="P18" s="5">
        <v>0</v>
      </c>
      <c r="Q18" s="5">
        <f t="shared" ref="Q18" si="34">FV(Q$8/12,$C$2*12,-$C18,-$B18,1)</f>
        <v>222258.20869664373</v>
      </c>
      <c r="R18" s="22">
        <f t="shared" si="14"/>
        <v>101381.26138561418</v>
      </c>
      <c r="S18" s="5">
        <v>0</v>
      </c>
    </row>
    <row r="19" spans="2:19" x14ac:dyDescent="0.25">
      <c r="B19" s="21"/>
      <c r="C19" s="6">
        <v>100</v>
      </c>
      <c r="D19" s="5">
        <v>0</v>
      </c>
      <c r="E19" s="5">
        <f t="shared" ref="E19" si="35">FV(E$8/12,$C$2*12,-$C19,-$B18,1)</f>
        <v>124000</v>
      </c>
      <c r="F19" s="5">
        <f t="shared" si="6"/>
        <v>56561.584319139685</v>
      </c>
      <c r="G19" s="5">
        <v>0</v>
      </c>
      <c r="H19" s="5">
        <f t="shared" ref="H19" si="36">FV(H$8/12,$C$2*12,-$C19,-$B18,1)</f>
        <v>178661.62196830832</v>
      </c>
      <c r="I19" s="5">
        <f t="shared" si="8"/>
        <v>81495.035448022012</v>
      </c>
      <c r="J19" s="5">
        <v>0</v>
      </c>
      <c r="K19" s="5">
        <f t="shared" ref="K19" si="37">FV(K$8/12,$C$2*12,-$C19,-$B18,1)</f>
        <v>195948.65476558014</v>
      </c>
      <c r="L19" s="5">
        <f t="shared" si="10"/>
        <v>89380.373860849621</v>
      </c>
      <c r="M19" s="5">
        <v>0</v>
      </c>
      <c r="N19" s="5">
        <f t="shared" ref="N19" si="38">FV(N$8/12,$C$2*12,-$C19,-$B18,1)</f>
        <v>235958.30060542253</v>
      </c>
      <c r="O19" s="5">
        <f t="shared" si="12"/>
        <v>107630.44609269769</v>
      </c>
      <c r="P19" s="5">
        <v>0</v>
      </c>
      <c r="Q19" s="5">
        <f t="shared" ref="Q19" si="39">FV(Q$8/12,$C$2*12,-$C19,-$B18,1)</f>
        <v>259057.92951433349</v>
      </c>
      <c r="R19" s="22">
        <f t="shared" si="14"/>
        <v>118167.15261102193</v>
      </c>
      <c r="S19" s="5">
        <v>0</v>
      </c>
    </row>
    <row r="20" spans="2:19" x14ac:dyDescent="0.25">
      <c r="B20" s="23">
        <v>200000</v>
      </c>
      <c r="C20" s="24"/>
      <c r="D20" s="25">
        <v>0</v>
      </c>
      <c r="E20" s="25">
        <f>FV(E$8/12,$C$2*12,-$C20,-$B20,1)</f>
        <v>200000</v>
      </c>
      <c r="F20" s="25">
        <f t="shared" ref="F20" si="40">XNPV($C$5, D20:E20, $C$3:$C$4)</f>
        <v>91228.361805064007</v>
      </c>
      <c r="G20" s="25">
        <v>0</v>
      </c>
      <c r="H20" s="25">
        <f>FV(H$8/12,$C$2*12,-$C20,-$B20,1)</f>
        <v>298265.61145322712</v>
      </c>
      <c r="I20" s="25">
        <f t="shared" ref="I20" si="41">XNPV($C$5, G20:H20, $C$3:$C$4)</f>
        <v>136051.41557831824</v>
      </c>
      <c r="J20" s="25">
        <v>0</v>
      </c>
      <c r="K20" s="25">
        <f>FV(K$8/12,$C$2*12,-$C20,-$B20,1)</f>
        <v>329572.79509193805</v>
      </c>
      <c r="L20" s="25">
        <f t="shared" ref="L20" si="42">XNPV($C$5, J20:K20, $C$3:$C$4)</f>
        <v>150331.93095876774</v>
      </c>
      <c r="M20" s="25">
        <v>0</v>
      </c>
      <c r="N20" s="25">
        <f>FV(N$8/12,$C$2*12,-$C20,-$B20,1)</f>
        <v>402340.40698160045</v>
      </c>
      <c r="O20" s="25">
        <f t="shared" ref="O20" si="43">XNPV($C$5, M20:N20, $C$3:$C$4)</f>
        <v>183524.28108457071</v>
      </c>
      <c r="P20" s="25">
        <v>0</v>
      </c>
      <c r="Q20" s="25">
        <f>FV(Q$8/12,$C$2*12,-$C20,-$B20,1)</f>
        <v>444516.41739328747</v>
      </c>
      <c r="R20" s="26">
        <f t="shared" ref="R20" si="44">XNPV($C$5, P20:Q20, $C$3:$C$4)</f>
        <v>202762.52277122837</v>
      </c>
      <c r="S20" s="5">
        <v>0</v>
      </c>
    </row>
  </sheetData>
  <pageMargins left="0.7" right="0.7" top="0.75" bottom="0.75" header="0.3" footer="0.3"/>
  <pageSetup paperSize="9" orientation="portrait" horizontalDpi="4294967293" verticalDpi="4294967293" r:id="rId1"/>
  <ignoredErrors>
    <ignoredError sqref="Q13:Q14 H13:H14 E13:E14 K13:K14 N13:N14 E16 H16 K16 N16 Q16 E18 H18 K18 N18 Q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Stone</dc:creator>
  <cp:lastModifiedBy>Gary Stone</cp:lastModifiedBy>
  <dcterms:created xsi:type="dcterms:W3CDTF">2012-05-04T06:08:59Z</dcterms:created>
  <dcterms:modified xsi:type="dcterms:W3CDTF">2012-05-15T01:15:53Z</dcterms:modified>
</cp:coreProperties>
</file>